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era\Desktop\PROC TTHH\2024\LOTAIP\FEBRERO\"/>
    </mc:Choice>
  </mc:AlternateContent>
  <bookViews>
    <workbookView xWindow="0" yWindow="0" windowWidth="16080" windowHeight="11445" activeTab="1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(remuneraci'!$A$1:$L$49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20" i="2" l="1"/>
  <c r="H20" i="2"/>
  <c r="L20" i="2" s="1"/>
  <c r="L51" i="2"/>
  <c r="H51" i="2"/>
  <c r="G51" i="2"/>
  <c r="G52" i="2"/>
  <c r="F48" i="2"/>
  <c r="H52" i="2"/>
  <c r="H49" i="2"/>
  <c r="L52" i="2" l="1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G50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L33" i="2" l="1"/>
  <c r="L50" i="2"/>
  <c r="L45" i="2"/>
  <c r="L25" i="2"/>
  <c r="L9" i="2" l="1"/>
  <c r="L46" i="2"/>
  <c r="L4" i="2" l="1"/>
  <c r="L48" i="2"/>
  <c r="L42" i="2"/>
  <c r="L40" i="2"/>
  <c r="L10" i="2"/>
  <c r="L5" i="2"/>
  <c r="H3" i="2"/>
  <c r="H2" i="2"/>
  <c r="G2" i="2"/>
  <c r="L39" i="2" l="1"/>
  <c r="L47" i="2"/>
  <c r="L29" i="2"/>
  <c r="L34" i="2"/>
  <c r="L7" i="2"/>
  <c r="L3" i="2"/>
  <c r="L14" i="2"/>
  <c r="L13" i="2"/>
  <c r="L19" i="2"/>
  <c r="L22" i="2"/>
  <c r="L24" i="2"/>
  <c r="L28" i="2"/>
  <c r="L32" i="2"/>
  <c r="L38" i="2"/>
  <c r="L43" i="2"/>
  <c r="L2" i="2"/>
  <c r="L21" i="2"/>
  <c r="L27" i="2"/>
  <c r="L41" i="2"/>
  <c r="L8" i="2"/>
  <c r="L17" i="2"/>
  <c r="L26" i="2"/>
  <c r="L36" i="2"/>
  <c r="L49" i="2"/>
  <c r="L31" i="2"/>
  <c r="L11" i="2"/>
  <c r="L16" i="2"/>
  <c r="L18" i="2"/>
  <c r="L30" i="2"/>
  <c r="L37" i="2"/>
  <c r="L44" i="2"/>
  <c r="L12" i="2"/>
  <c r="L6" i="2"/>
  <c r="L15" i="2"/>
  <c r="L23" i="2"/>
  <c r="L35" i="2"/>
</calcChain>
</file>

<file path=xl/sharedStrings.xml><?xml version="1.0" encoding="utf-8"?>
<sst xmlns="http://schemas.openxmlformats.org/spreadsheetml/2006/main" count="214" uniqueCount="135">
  <si>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</si>
  <si>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</si>
  <si>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</si>
  <si>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</si>
  <si>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</si>
  <si>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</si>
  <si>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</si>
  <si>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</si>
  <si>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</si>
  <si>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</si>
  <si>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</si>
  <si>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</si>
  <si>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</si>
  <si>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</si>
  <si>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</si>
  <si>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</si>
  <si>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</si>
  <si>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</si>
  <si>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</si>
  <si>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</si>
  <si>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</si>
  <si>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</si>
  <si>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</si>
  <si>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</si>
  <si>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</si>
  <si>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</si>
  <si>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</si>
  <si>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</si>
  <si>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</si>
  <si>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</si>
  <si>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</si>
  <si>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</si>
  <si>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</si>
  <si>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</si>
  <si>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</si>
  <si>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</si>
  <si>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</si>
  <si>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DIRECCION ADMINISTRATIVA FINANCIERA / UNIDAD DE TALENTO HUMANO</t>
  </si>
  <si>
    <t xml:space="preserve">(02) 602-1600 EXTENSION 320 </t>
  </si>
  <si>
    <t>ANALISTA 2 DE REVISIÓN E INSCRIPCIÓN</t>
  </si>
  <si>
    <t>5.1.01.05.23</t>
  </si>
  <si>
    <t>ANALISTA 1 DE ATENCIÓN AL USUARIO</t>
  </si>
  <si>
    <t>5.1.01.05.47</t>
  </si>
  <si>
    <t>ASISTENTE DE INSCRIPCIONES</t>
  </si>
  <si>
    <t>5.1.01.05.14</t>
  </si>
  <si>
    <t>CHOFER</t>
  </si>
  <si>
    <t>COORDINADOR DE INSCRIPCIONES</t>
  </si>
  <si>
    <t>5.1.05.10</t>
  </si>
  <si>
    <t>ANALISTA 1 DE TECNOLOGÍAS DE LA INFORMACIÓN</t>
  </si>
  <si>
    <t>5.1.01.05.39</t>
  </si>
  <si>
    <t>ANALISTA DE INSCRIPCIÓN Y CERTIFICACIÓN MERCANTIL</t>
  </si>
  <si>
    <t>CONTADOR GENERAL</t>
  </si>
  <si>
    <t>5.1.01.05.09</t>
  </si>
  <si>
    <t>COORDINADOR DE CERTIFICACIONES</t>
  </si>
  <si>
    <t>5.1.01.05.06</t>
  </si>
  <si>
    <t>5.1.01.05.29</t>
  </si>
  <si>
    <t>5.1.01.05.19</t>
  </si>
  <si>
    <t xml:space="preserve">ANALISTA DE PLANIFICACIÓN </t>
  </si>
  <si>
    <t>5.1.01.05.12</t>
  </si>
  <si>
    <t>ANALISTA 1 DE CONTABILIDAD</t>
  </si>
  <si>
    <t>5.1.01.05.51</t>
  </si>
  <si>
    <t>DIRECTOR ADMINISTRATIVO FINANCIERO</t>
  </si>
  <si>
    <t>5.1.01.05.03</t>
  </si>
  <si>
    <t xml:space="preserve">NJS </t>
  </si>
  <si>
    <t>5.1.01.05.33</t>
  </si>
  <si>
    <t>ANALISTA DE PRESUPUESTO</t>
  </si>
  <si>
    <t>5.1.01.05.11</t>
  </si>
  <si>
    <t>ASISTENTE 1 DE SERVICIO AL CLIENTE</t>
  </si>
  <si>
    <t>5.1.01.05.18</t>
  </si>
  <si>
    <t xml:space="preserve">ANALISTA 2 DE CERTIFICACIÓN </t>
  </si>
  <si>
    <t>5.1.01.05.25</t>
  </si>
  <si>
    <t>ASISTENTE 3 DE TALENTO HUMANO</t>
  </si>
  <si>
    <t>5.1.01.05.38</t>
  </si>
  <si>
    <t>REGISTRADOR DE LA PROPIEDAD Y MERCANTIL DEL CANTÓN RUMIÑAHUI (E )</t>
  </si>
  <si>
    <t>5.1.01.05.01</t>
  </si>
  <si>
    <t>NJS 2</t>
  </si>
  <si>
    <t>5.1.01.05.50</t>
  </si>
  <si>
    <t>ANALISTA 2 DE TALENTO HUMANO</t>
  </si>
  <si>
    <t>5.1.01.05.26</t>
  </si>
  <si>
    <t>ASISTENTE DE ATENCIÓN AL USUARIO</t>
  </si>
  <si>
    <t>TÉCNICO DE INFRAESTRUCTURA</t>
  </si>
  <si>
    <t>7.1.05.10</t>
  </si>
  <si>
    <t>5.1.01.05.27</t>
  </si>
  <si>
    <t>5.1.01.05.41</t>
  </si>
  <si>
    <t>COORDINADOR DE TECNOLOGÍA DE LA INFORMACIÓN Y COMUNICACIÓN</t>
  </si>
  <si>
    <t>5.1.01.05.10</t>
  </si>
  <si>
    <t xml:space="preserve">DIRECTOR DE ASESORÍA JURÍDICA </t>
  </si>
  <si>
    <t>5.1.01.05.04</t>
  </si>
  <si>
    <t xml:space="preserve">GUARDALMACÉN  </t>
  </si>
  <si>
    <t>5.1.01.05.21</t>
  </si>
  <si>
    <t>AUXILIAR DE SERVICIOS</t>
  </si>
  <si>
    <t>5.1.01.06.01</t>
  </si>
  <si>
    <t>COORDINADOR DE CONSTRUCCIONES</t>
  </si>
  <si>
    <t>ANALISTA DE ARCHIVO REGISTRAL INSTITUCIONAL</t>
  </si>
  <si>
    <t>5.1.01.05.49</t>
  </si>
  <si>
    <t>ASISTENTE 2 DE INSCRIPCIÓN Y CERTIFICACIÓN DE DATOS</t>
  </si>
  <si>
    <t>5.1.01.05.37</t>
  </si>
  <si>
    <t>5.1.01.05.08</t>
  </si>
  <si>
    <t>ASISTENTE DE INSCRIPCIÓN Y CERTIFICACIÓN MERCANTIL</t>
  </si>
  <si>
    <t>5.1.01.05.30</t>
  </si>
  <si>
    <t>INSCRIPTOR DE DATOS</t>
  </si>
  <si>
    <t>5.1.01.05.22</t>
  </si>
  <si>
    <t>ASISTENTE 1 DE LA DIRECCIÓN TÉCNICA DE REGISTRO DE DATOS</t>
  </si>
  <si>
    <t>5.1.01.05.15</t>
  </si>
  <si>
    <t xml:space="preserve">ASISTENTE DE TESORERÍA </t>
  </si>
  <si>
    <t>5.1.01.05.52</t>
  </si>
  <si>
    <t>TESORERO</t>
  </si>
  <si>
    <t>5.1.01.05.48</t>
  </si>
  <si>
    <t xml:space="preserve">DIRECTOR TÉCNICO DE REGISTRO DE DATOS </t>
  </si>
  <si>
    <t>5.1.01.05.02</t>
  </si>
  <si>
    <t>5.1.01.05.17</t>
  </si>
  <si>
    <t>Registro de la Propiedad y Mercantil del cantón Rumiñahui</t>
  </si>
  <si>
    <t>5.1.01.05.13</t>
  </si>
  <si>
    <t>ANALISTA DE COMUNICACIÓN</t>
  </si>
  <si>
    <t>1.-SERVICIO CIVIL PÚBLICO (LOSEP)</t>
  </si>
  <si>
    <t>2.-CÓDIGO DE TRABAJO</t>
  </si>
  <si>
    <t>5.1.01.05.05</t>
  </si>
  <si>
    <t>5.1.01.05.40</t>
  </si>
  <si>
    <t>5.1.01.05.31</t>
  </si>
  <si>
    <t>5.1.01.05.53</t>
  </si>
  <si>
    <t>5.1.01.05.54</t>
  </si>
  <si>
    <t>PASANTE DE ARCHIVO REGISTRAL INSTITUCIONAL</t>
  </si>
  <si>
    <t>5.1.05.02</t>
  </si>
  <si>
    <t>74-PASANTES-INTERNOS ROTATIVOS-BECARIOS</t>
  </si>
  <si>
    <t>-</t>
  </si>
  <si>
    <t>ING. ANDREA ELIZABETH MERA RODRÍGUEZ</t>
  </si>
  <si>
    <t>amera@rpmr.gob.ec</t>
  </si>
  <si>
    <t>COORDINADORA DE TALENTO HUMANO</t>
  </si>
  <si>
    <t>ANALISTA 1 ADMINISTRATIVO</t>
  </si>
  <si>
    <t>DIRECTOR DE ASESORÍA JURIDICA</t>
  </si>
  <si>
    <t xml:space="preserve">ANALISTA DE DESARROLLO ( TEMPORAL) </t>
  </si>
  <si>
    <t>5.1.01.05.</t>
  </si>
  <si>
    <t xml:space="preserve">AUXILIAR ADMINISTRATIVO </t>
  </si>
  <si>
    <t>5.1.01.05</t>
  </si>
  <si>
    <t>SPA1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</si>
</sst>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&quot;$&quot;\-#,##0.00"/>
  </numFmts>
  <fonts count="13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aj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ajor"/>
    </font>
    <font>
      <sz val="8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8" fontId="9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8" fontId="11" fillId="4" borderId="2" xfId="0" applyNumberFormat="1" applyFont="1" applyFill="1" applyBorder="1" applyAlignment="1">
      <alignment horizontal="center" vertical="center"/>
    </xf>
    <xf numFmtId="8" fontId="9" fillId="5" borderId="2" xfId="0" applyNumberFormat="1" applyFont="1" applyFill="1" applyBorder="1" applyAlignment="1">
      <alignment horizontal="center" vertical="center"/>
    </xf>
    <xf numFmtId="8" fontId="11" fillId="6" borderId="2" xfId="0" applyNumberFormat="1" applyFont="1" applyFill="1" applyBorder="1" applyAlignment="1">
      <alignment horizontal="center" vertical="center"/>
    </xf>
    <xf numFmtId="8" fontId="9" fillId="6" borderId="2" xfId="0" applyNumberFormat="1" applyFont="1" applyFill="1" applyBorder="1" applyAlignment="1">
      <alignment horizontal="center" vertical="center"/>
    </xf>
    <xf numFmtId="8" fontId="11" fillId="7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8" fontId="11" fillId="4" borderId="6" xfId="0" applyNumberFormat="1" applyFont="1" applyFill="1" applyBorder="1" applyAlignment="1">
      <alignment horizontal="center" vertical="center"/>
    </xf>
    <xf numFmtId="8" fontId="9" fillId="4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era@rpm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workbookViewId="0">
      <selection activeCell="B53" sqref="B53"/>
    </sheetView>
  </sheetViews>
  <sheetFormatPr baseColWidth="10" defaultColWidth="14.42578125" defaultRowHeight="15" customHeight="1" x14ac:dyDescent="0.25"/>
  <cols>
    <col min="1" max="1" width="13" bestFit="1" customWidth="1"/>
    <col min="2" max="2" width="50.42578125" style="15" customWidth="1"/>
    <col min="3" max="3" width="35.7109375" customWidth="1"/>
    <col min="4" max="4" width="19.85546875" bestFit="1" customWidth="1"/>
    <col min="5" max="5" width="27.42578125" bestFit="1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0.28515625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3" t="s">
        <v>0</v>
      </c>
      <c r="B1" s="16" t="s">
        <v>1</v>
      </c>
      <c r="C1" s="17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26" customFormat="1" ht="24.75" customHeight="1" x14ac:dyDescent="0.2">
      <c r="A2" s="19">
        <v>1</v>
      </c>
      <c r="B2" s="20" t="s">
        <v>39</v>
      </c>
      <c r="C2" s="21" t="s">
        <v>114</v>
      </c>
      <c r="D2" s="22" t="s">
        <v>40</v>
      </c>
      <c r="E2" s="23">
        <v>11</v>
      </c>
      <c r="F2" s="24">
        <v>1212</v>
      </c>
      <c r="G2" s="24">
        <f>+F2*12</f>
        <v>14544</v>
      </c>
      <c r="H2" s="24">
        <f>+F2/12*1</f>
        <v>101</v>
      </c>
      <c r="I2" s="24">
        <v>38.33</v>
      </c>
      <c r="J2" s="24">
        <v>0</v>
      </c>
      <c r="K2" s="24">
        <v>0</v>
      </c>
      <c r="L2" s="24">
        <f>+F2+H2+I2+J2+K2</f>
        <v>1351.33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6" customFormat="1" ht="24.75" customHeight="1" x14ac:dyDescent="0.2">
      <c r="A3" s="19">
        <v>2</v>
      </c>
      <c r="B3" s="20" t="s">
        <v>41</v>
      </c>
      <c r="C3" s="21" t="s">
        <v>114</v>
      </c>
      <c r="D3" s="22" t="s">
        <v>42</v>
      </c>
      <c r="E3" s="23">
        <v>9</v>
      </c>
      <c r="F3" s="27">
        <v>986</v>
      </c>
      <c r="G3" s="24">
        <f t="shared" ref="G3:G49" si="0">+F3*12</f>
        <v>11832</v>
      </c>
      <c r="H3" s="24">
        <f t="shared" ref="H3:H48" si="1">+F3/12*1</f>
        <v>82.166666666666671</v>
      </c>
      <c r="I3" s="24">
        <v>38.33</v>
      </c>
      <c r="J3" s="24">
        <v>0</v>
      </c>
      <c r="K3" s="24">
        <v>0</v>
      </c>
      <c r="L3" s="24">
        <f t="shared" ref="L3:L49" si="2">+F3+H3+I3+J3+K3</f>
        <v>1106.4966666666667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6" customFormat="1" ht="24.75" customHeight="1" x14ac:dyDescent="0.2">
      <c r="A4" s="19">
        <v>3</v>
      </c>
      <c r="B4" s="20" t="s">
        <v>93</v>
      </c>
      <c r="C4" s="21" t="s">
        <v>114</v>
      </c>
      <c r="D4" s="22" t="s">
        <v>94</v>
      </c>
      <c r="E4" s="23">
        <v>11</v>
      </c>
      <c r="F4" s="27">
        <v>1212</v>
      </c>
      <c r="G4" s="24">
        <f t="shared" si="0"/>
        <v>14544</v>
      </c>
      <c r="H4" s="24">
        <f t="shared" si="1"/>
        <v>101</v>
      </c>
      <c r="I4" s="24">
        <v>38.33</v>
      </c>
      <c r="J4" s="24">
        <v>0</v>
      </c>
      <c r="K4" s="24">
        <v>0</v>
      </c>
      <c r="L4" s="24">
        <f t="shared" ref="L4" si="3">+F4+H4+I4+J4+K4</f>
        <v>1351.33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6" customFormat="1" ht="24.75" customHeight="1" x14ac:dyDescent="0.2">
      <c r="A5" s="19">
        <v>4</v>
      </c>
      <c r="B5" s="20" t="s">
        <v>43</v>
      </c>
      <c r="C5" s="21" t="s">
        <v>114</v>
      </c>
      <c r="D5" s="22" t="s">
        <v>44</v>
      </c>
      <c r="E5" s="23">
        <v>8</v>
      </c>
      <c r="F5" s="27">
        <v>901</v>
      </c>
      <c r="G5" s="24">
        <f t="shared" si="0"/>
        <v>10812</v>
      </c>
      <c r="H5" s="24">
        <f t="shared" si="1"/>
        <v>75.083333333333329</v>
      </c>
      <c r="I5" s="24">
        <v>38.33</v>
      </c>
      <c r="J5" s="24">
        <v>0</v>
      </c>
      <c r="K5" s="24">
        <v>0</v>
      </c>
      <c r="L5" s="24">
        <f t="shared" si="2"/>
        <v>1014.4133333333334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6" customFormat="1" ht="24.75" customHeight="1" x14ac:dyDescent="0.2">
      <c r="A6" s="19">
        <v>5</v>
      </c>
      <c r="B6" s="20" t="s">
        <v>46</v>
      </c>
      <c r="C6" s="21" t="s">
        <v>114</v>
      </c>
      <c r="D6" s="22" t="s">
        <v>116</v>
      </c>
      <c r="E6" s="23">
        <v>13</v>
      </c>
      <c r="F6" s="24">
        <v>1676</v>
      </c>
      <c r="G6" s="24">
        <f t="shared" si="0"/>
        <v>20112</v>
      </c>
      <c r="H6" s="24">
        <f t="shared" si="1"/>
        <v>139.66666666666666</v>
      </c>
      <c r="I6" s="24">
        <v>38.33</v>
      </c>
      <c r="J6" s="24">
        <v>0</v>
      </c>
      <c r="K6" s="24">
        <v>0</v>
      </c>
      <c r="L6" s="24">
        <f>+F6+H6+I6+J6+K6</f>
        <v>1853.9966666666667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6" customFormat="1" ht="24.75" customHeight="1" x14ac:dyDescent="0.2">
      <c r="A7" s="19">
        <v>6</v>
      </c>
      <c r="B7" s="20" t="s">
        <v>48</v>
      </c>
      <c r="C7" s="21" t="s">
        <v>114</v>
      </c>
      <c r="D7" s="22" t="s">
        <v>117</v>
      </c>
      <c r="E7" s="23">
        <v>11</v>
      </c>
      <c r="F7" s="28">
        <v>1212</v>
      </c>
      <c r="G7" s="24">
        <f t="shared" si="0"/>
        <v>14544</v>
      </c>
      <c r="H7" s="24">
        <f t="shared" si="1"/>
        <v>101</v>
      </c>
      <c r="I7" s="24">
        <v>38.33</v>
      </c>
      <c r="J7" s="24">
        <v>0</v>
      </c>
      <c r="K7" s="24">
        <v>0</v>
      </c>
      <c r="L7" s="24">
        <f t="shared" si="2"/>
        <v>1351.33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6" customFormat="1" ht="24.75" customHeight="1" x14ac:dyDescent="0.2">
      <c r="A8" s="19">
        <v>7</v>
      </c>
      <c r="B8" s="20" t="s">
        <v>50</v>
      </c>
      <c r="C8" s="21" t="s">
        <v>114</v>
      </c>
      <c r="D8" s="22" t="s">
        <v>118</v>
      </c>
      <c r="E8" s="23">
        <v>11</v>
      </c>
      <c r="F8" s="28">
        <v>1212</v>
      </c>
      <c r="G8" s="24">
        <f t="shared" si="0"/>
        <v>14544</v>
      </c>
      <c r="H8" s="24">
        <f t="shared" si="1"/>
        <v>101</v>
      </c>
      <c r="I8" s="24">
        <v>38.33</v>
      </c>
      <c r="J8" s="24">
        <v>0</v>
      </c>
      <c r="K8" s="24">
        <v>0</v>
      </c>
      <c r="L8" s="24">
        <f>+F8+H8+I8+J8+K8</f>
        <v>1351.33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6" customFormat="1" ht="24.75" customHeight="1" x14ac:dyDescent="0.2">
      <c r="A9" s="19">
        <v>8</v>
      </c>
      <c r="B9" s="32" t="s">
        <v>113</v>
      </c>
      <c r="C9" s="21" t="s">
        <v>114</v>
      </c>
      <c r="D9" s="22" t="s">
        <v>47</v>
      </c>
      <c r="E9" s="23">
        <v>9</v>
      </c>
      <c r="F9" s="27">
        <v>986</v>
      </c>
      <c r="G9" s="24">
        <f t="shared" si="0"/>
        <v>11832</v>
      </c>
      <c r="H9" s="24">
        <f t="shared" si="1"/>
        <v>82.166666666666671</v>
      </c>
      <c r="I9" s="24">
        <v>38.33</v>
      </c>
      <c r="J9" s="24">
        <v>0</v>
      </c>
      <c r="K9" s="24">
        <v>0</v>
      </c>
      <c r="L9" s="24">
        <f t="shared" ref="L9" si="4">+F9+H9+I9+J9+K9</f>
        <v>1106.4966666666667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6" customFormat="1" ht="24.75" customHeight="1" x14ac:dyDescent="0.2">
      <c r="A10" s="19">
        <v>9</v>
      </c>
      <c r="B10" s="20" t="s">
        <v>51</v>
      </c>
      <c r="C10" s="21" t="s">
        <v>114</v>
      </c>
      <c r="D10" s="22" t="s">
        <v>52</v>
      </c>
      <c r="E10" s="23">
        <v>13</v>
      </c>
      <c r="F10" s="27">
        <v>1676</v>
      </c>
      <c r="G10" s="24">
        <f t="shared" si="0"/>
        <v>20112</v>
      </c>
      <c r="H10" s="24">
        <f t="shared" si="1"/>
        <v>139.66666666666666</v>
      </c>
      <c r="I10" s="24">
        <v>38.33</v>
      </c>
      <c r="J10" s="24">
        <v>0</v>
      </c>
      <c r="K10" s="24">
        <v>0</v>
      </c>
      <c r="L10" s="24">
        <f t="shared" si="2"/>
        <v>1853.9966666666667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6" customFormat="1" ht="24.75" customHeight="1" x14ac:dyDescent="0.2">
      <c r="A11" s="19">
        <v>10</v>
      </c>
      <c r="B11" s="20" t="s">
        <v>53</v>
      </c>
      <c r="C11" s="21" t="s">
        <v>114</v>
      </c>
      <c r="D11" s="22" t="s">
        <v>54</v>
      </c>
      <c r="E11" s="23">
        <v>13</v>
      </c>
      <c r="F11" s="27">
        <v>1676</v>
      </c>
      <c r="G11" s="24">
        <f t="shared" si="0"/>
        <v>20112</v>
      </c>
      <c r="H11" s="24">
        <f t="shared" si="1"/>
        <v>139.66666666666666</v>
      </c>
      <c r="I11" s="24">
        <v>38.33</v>
      </c>
      <c r="J11" s="24">
        <v>0</v>
      </c>
      <c r="K11" s="24">
        <v>0</v>
      </c>
      <c r="L11" s="24">
        <f t="shared" si="2"/>
        <v>1853.9966666666667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6" customFormat="1" ht="24.75" customHeight="1" x14ac:dyDescent="0.2">
      <c r="A12" s="19">
        <v>11</v>
      </c>
      <c r="B12" s="20" t="s">
        <v>39</v>
      </c>
      <c r="C12" s="21" t="s">
        <v>114</v>
      </c>
      <c r="D12" s="22" t="s">
        <v>55</v>
      </c>
      <c r="E12" s="23">
        <v>11</v>
      </c>
      <c r="F12" s="24">
        <v>1212</v>
      </c>
      <c r="G12" s="24">
        <f t="shared" si="0"/>
        <v>14544</v>
      </c>
      <c r="H12" s="24">
        <f t="shared" si="1"/>
        <v>101</v>
      </c>
      <c r="I12" s="24">
        <v>38.33</v>
      </c>
      <c r="J12" s="24">
        <v>0</v>
      </c>
      <c r="K12" s="24">
        <v>0</v>
      </c>
      <c r="L12" s="24">
        <f t="shared" si="2"/>
        <v>1351.33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6" customFormat="1" ht="24.75" customHeight="1" x14ac:dyDescent="0.2">
      <c r="A13" s="19">
        <v>12</v>
      </c>
      <c r="B13" s="20" t="s">
        <v>39</v>
      </c>
      <c r="C13" s="21" t="s">
        <v>114</v>
      </c>
      <c r="D13" s="22" t="s">
        <v>56</v>
      </c>
      <c r="E13" s="23">
        <v>11</v>
      </c>
      <c r="F13" s="24">
        <v>1212</v>
      </c>
      <c r="G13" s="24">
        <f t="shared" si="0"/>
        <v>14544</v>
      </c>
      <c r="H13" s="24">
        <f t="shared" si="1"/>
        <v>101</v>
      </c>
      <c r="I13" s="24">
        <v>38.33</v>
      </c>
      <c r="J13" s="24">
        <v>0</v>
      </c>
      <c r="K13" s="24">
        <v>0</v>
      </c>
      <c r="L13" s="24">
        <f t="shared" si="2"/>
        <v>1351.33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6" customFormat="1" ht="24.75" customHeight="1" x14ac:dyDescent="0.2">
      <c r="A14" s="19">
        <v>13</v>
      </c>
      <c r="B14" s="20" t="s">
        <v>57</v>
      </c>
      <c r="C14" s="21" t="s">
        <v>114</v>
      </c>
      <c r="D14" s="22" t="s">
        <v>58</v>
      </c>
      <c r="E14" s="23">
        <v>11</v>
      </c>
      <c r="F14" s="27">
        <v>1212</v>
      </c>
      <c r="G14" s="24">
        <f t="shared" si="0"/>
        <v>14544</v>
      </c>
      <c r="H14" s="24">
        <f t="shared" si="1"/>
        <v>101</v>
      </c>
      <c r="I14" s="24">
        <v>38.33</v>
      </c>
      <c r="J14" s="24">
        <v>0</v>
      </c>
      <c r="K14" s="24">
        <v>0</v>
      </c>
      <c r="L14" s="24">
        <f t="shared" si="2"/>
        <v>1351.33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6" customFormat="1" ht="24.75" customHeight="1" x14ac:dyDescent="0.2">
      <c r="A15" s="19">
        <v>14</v>
      </c>
      <c r="B15" s="20" t="s">
        <v>59</v>
      </c>
      <c r="C15" s="21" t="s">
        <v>114</v>
      </c>
      <c r="D15" s="22" t="s">
        <v>60</v>
      </c>
      <c r="E15" s="23">
        <v>9</v>
      </c>
      <c r="F15" s="29">
        <v>986</v>
      </c>
      <c r="G15" s="24">
        <f t="shared" si="0"/>
        <v>11832</v>
      </c>
      <c r="H15" s="24">
        <f t="shared" si="1"/>
        <v>82.166666666666671</v>
      </c>
      <c r="I15" s="24">
        <v>38.33</v>
      </c>
      <c r="J15" s="24">
        <v>0</v>
      </c>
      <c r="K15" s="24">
        <v>0</v>
      </c>
      <c r="L15" s="24">
        <f>+F15+H15+I15+J15+K15</f>
        <v>1106.4966666666667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26" customFormat="1" ht="24.75" customHeight="1" x14ac:dyDescent="0.2">
      <c r="A16" s="19">
        <v>15</v>
      </c>
      <c r="B16" s="20" t="s">
        <v>61</v>
      </c>
      <c r="C16" s="21" t="s">
        <v>114</v>
      </c>
      <c r="D16" s="22" t="s">
        <v>62</v>
      </c>
      <c r="E16" s="23" t="s">
        <v>63</v>
      </c>
      <c r="F16" s="29">
        <v>1900</v>
      </c>
      <c r="G16" s="24">
        <f t="shared" si="0"/>
        <v>22800</v>
      </c>
      <c r="H16" s="24">
        <f t="shared" si="1"/>
        <v>158.33333333333334</v>
      </c>
      <c r="I16" s="24">
        <v>38.33</v>
      </c>
      <c r="J16" s="24">
        <v>0</v>
      </c>
      <c r="K16" s="24">
        <v>0</v>
      </c>
      <c r="L16" s="24">
        <f>+F16+H16+I16+J16+K16</f>
        <v>2096.6633333333334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26" customFormat="1" ht="24.75" customHeight="1" x14ac:dyDescent="0.2">
      <c r="A17" s="19">
        <v>16</v>
      </c>
      <c r="B17" s="20" t="s">
        <v>43</v>
      </c>
      <c r="C17" s="21" t="s">
        <v>114</v>
      </c>
      <c r="D17" s="22" t="s">
        <v>64</v>
      </c>
      <c r="E17" s="23">
        <v>8</v>
      </c>
      <c r="F17" s="24">
        <v>901</v>
      </c>
      <c r="G17" s="24">
        <f t="shared" si="0"/>
        <v>10812</v>
      </c>
      <c r="H17" s="24">
        <f t="shared" si="1"/>
        <v>75.083333333333329</v>
      </c>
      <c r="I17" s="24">
        <v>38.33</v>
      </c>
      <c r="J17" s="24">
        <v>0</v>
      </c>
      <c r="K17" s="24">
        <v>0</v>
      </c>
      <c r="L17" s="24">
        <f t="shared" si="2"/>
        <v>1014.4133333333334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6" customFormat="1" ht="24.75" customHeight="1" x14ac:dyDescent="0.2">
      <c r="A18" s="19">
        <v>17</v>
      </c>
      <c r="B18" s="20" t="s">
        <v>65</v>
      </c>
      <c r="C18" s="21" t="s">
        <v>114</v>
      </c>
      <c r="D18" s="22" t="s">
        <v>66</v>
      </c>
      <c r="E18" s="23">
        <v>11</v>
      </c>
      <c r="F18" s="27">
        <v>1212</v>
      </c>
      <c r="G18" s="24">
        <f t="shared" si="0"/>
        <v>14544</v>
      </c>
      <c r="H18" s="24">
        <f t="shared" si="1"/>
        <v>101</v>
      </c>
      <c r="I18" s="24">
        <v>38.33</v>
      </c>
      <c r="J18" s="24">
        <v>0</v>
      </c>
      <c r="K18" s="24">
        <v>0</v>
      </c>
      <c r="L18" s="24">
        <f t="shared" si="2"/>
        <v>1351.33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6" customFormat="1" ht="24.75" customHeight="1" x14ac:dyDescent="0.2">
      <c r="A19" s="19">
        <v>18</v>
      </c>
      <c r="B19" s="20" t="s">
        <v>67</v>
      </c>
      <c r="C19" s="21" t="s">
        <v>114</v>
      </c>
      <c r="D19" s="22" t="s">
        <v>68</v>
      </c>
      <c r="E19" s="23">
        <v>7</v>
      </c>
      <c r="F19" s="27">
        <v>817</v>
      </c>
      <c r="G19" s="24">
        <f t="shared" si="0"/>
        <v>9804</v>
      </c>
      <c r="H19" s="24">
        <f t="shared" si="1"/>
        <v>68.083333333333329</v>
      </c>
      <c r="I19" s="24">
        <v>38.33</v>
      </c>
      <c r="J19" s="24">
        <v>0</v>
      </c>
      <c r="K19" s="24">
        <v>0</v>
      </c>
      <c r="L19" s="24">
        <f>+F19+H19+I19+J19+K19</f>
        <v>923.41333333333341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6" customFormat="1" ht="24.75" customHeight="1" x14ac:dyDescent="0.2">
      <c r="A20" s="19">
        <v>19</v>
      </c>
      <c r="B20" s="20" t="s">
        <v>132</v>
      </c>
      <c r="C20" s="21" t="s">
        <v>114</v>
      </c>
      <c r="D20" s="22" t="s">
        <v>133</v>
      </c>
      <c r="E20" s="23" t="s">
        <v>134</v>
      </c>
      <c r="F20" s="27">
        <v>585</v>
      </c>
      <c r="G20" s="24">
        <f t="shared" ref="G20" si="5">+F20*12</f>
        <v>7020</v>
      </c>
      <c r="H20" s="24">
        <f t="shared" ref="H20" si="6">+F20/12*1</f>
        <v>48.75</v>
      </c>
      <c r="I20" s="24">
        <v>38.33</v>
      </c>
      <c r="J20" s="24">
        <v>0</v>
      </c>
      <c r="K20" s="24">
        <v>0</v>
      </c>
      <c r="L20" s="24">
        <f>+F20+H20+I20+J20+K20</f>
        <v>672.08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6" customFormat="1" ht="24.75" customHeight="1" x14ac:dyDescent="0.2">
      <c r="A21" s="19">
        <v>20</v>
      </c>
      <c r="B21" s="20" t="s">
        <v>69</v>
      </c>
      <c r="C21" s="21" t="s">
        <v>114</v>
      </c>
      <c r="D21" s="22" t="s">
        <v>70</v>
      </c>
      <c r="E21" s="23">
        <v>11</v>
      </c>
      <c r="F21" s="27">
        <v>1212</v>
      </c>
      <c r="G21" s="24">
        <f t="shared" si="0"/>
        <v>14544</v>
      </c>
      <c r="H21" s="24">
        <f t="shared" si="1"/>
        <v>101</v>
      </c>
      <c r="I21" s="24">
        <v>38.33</v>
      </c>
      <c r="J21" s="24">
        <v>0</v>
      </c>
      <c r="K21" s="24">
        <v>0</v>
      </c>
      <c r="L21" s="24">
        <f t="shared" si="2"/>
        <v>1351.33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26" customFormat="1" ht="24.75" customHeight="1" x14ac:dyDescent="0.2">
      <c r="A22" s="19">
        <v>21</v>
      </c>
      <c r="B22" s="20" t="s">
        <v>71</v>
      </c>
      <c r="C22" s="21" t="s">
        <v>114</v>
      </c>
      <c r="D22" s="22" t="s">
        <v>72</v>
      </c>
      <c r="E22" s="23">
        <v>9</v>
      </c>
      <c r="F22" s="24">
        <v>986</v>
      </c>
      <c r="G22" s="24">
        <f t="shared" si="0"/>
        <v>11832</v>
      </c>
      <c r="H22" s="24">
        <f t="shared" si="1"/>
        <v>82.166666666666671</v>
      </c>
      <c r="I22" s="24">
        <v>38.33</v>
      </c>
      <c r="J22" s="24">
        <v>0</v>
      </c>
      <c r="K22" s="24">
        <v>0</v>
      </c>
      <c r="L22" s="24">
        <f t="shared" si="2"/>
        <v>1106.4966666666667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26" customFormat="1" ht="24.75" customHeight="1" x14ac:dyDescent="0.2">
      <c r="A23" s="19">
        <v>22</v>
      </c>
      <c r="B23" s="20" t="s">
        <v>73</v>
      </c>
      <c r="C23" s="21" t="s">
        <v>114</v>
      </c>
      <c r="D23" s="22" t="s">
        <v>74</v>
      </c>
      <c r="E23" s="23" t="s">
        <v>75</v>
      </c>
      <c r="F23" s="30">
        <v>2368</v>
      </c>
      <c r="G23" s="24">
        <f t="shared" si="0"/>
        <v>28416</v>
      </c>
      <c r="H23" s="24">
        <f t="shared" si="1"/>
        <v>197.33333333333334</v>
      </c>
      <c r="I23" s="24">
        <v>38.33</v>
      </c>
      <c r="J23" s="24">
        <v>0</v>
      </c>
      <c r="K23" s="24">
        <v>0</v>
      </c>
      <c r="L23" s="24">
        <f>+F23+H23+I23+J23+K23</f>
        <v>2603.6633333333334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26" customFormat="1" ht="24.75" customHeight="1" x14ac:dyDescent="0.2">
      <c r="A24" s="19">
        <v>23</v>
      </c>
      <c r="B24" s="20" t="s">
        <v>69</v>
      </c>
      <c r="C24" s="21" t="s">
        <v>114</v>
      </c>
      <c r="D24" s="22" t="s">
        <v>76</v>
      </c>
      <c r="E24" s="23">
        <v>11</v>
      </c>
      <c r="F24" s="27">
        <v>1212</v>
      </c>
      <c r="G24" s="24">
        <f t="shared" si="0"/>
        <v>14544</v>
      </c>
      <c r="H24" s="24">
        <f t="shared" si="1"/>
        <v>101</v>
      </c>
      <c r="I24" s="24">
        <v>38.33</v>
      </c>
      <c r="J24" s="24">
        <v>0</v>
      </c>
      <c r="K24" s="24">
        <v>0</v>
      </c>
      <c r="L24" s="24">
        <f t="shared" si="2"/>
        <v>1351.33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6" customFormat="1" ht="24.75" customHeight="1" x14ac:dyDescent="0.2">
      <c r="A25" s="19">
        <v>24</v>
      </c>
      <c r="B25" s="20" t="s">
        <v>45</v>
      </c>
      <c r="C25" s="21" t="s">
        <v>114</v>
      </c>
      <c r="D25" s="22" t="s">
        <v>47</v>
      </c>
      <c r="E25" s="23">
        <v>2</v>
      </c>
      <c r="F25" s="24">
        <v>553</v>
      </c>
      <c r="G25" s="24">
        <f t="shared" si="0"/>
        <v>6636</v>
      </c>
      <c r="H25" s="24">
        <f t="shared" si="1"/>
        <v>46.083333333333336</v>
      </c>
      <c r="I25" s="24">
        <v>38.33</v>
      </c>
      <c r="J25" s="24">
        <v>0</v>
      </c>
      <c r="K25" s="24">
        <v>0</v>
      </c>
      <c r="L25" s="24">
        <f t="shared" ref="L25" si="7">+F25+H25+I25+J25+K25</f>
        <v>637.41333333333341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6" customFormat="1" ht="24.75" customHeight="1" x14ac:dyDescent="0.2">
      <c r="A26" s="19">
        <v>25</v>
      </c>
      <c r="B26" s="20" t="s">
        <v>77</v>
      </c>
      <c r="C26" s="21" t="s">
        <v>114</v>
      </c>
      <c r="D26" s="22" t="s">
        <v>119</v>
      </c>
      <c r="E26" s="23">
        <v>11</v>
      </c>
      <c r="F26" s="27">
        <v>1212</v>
      </c>
      <c r="G26" s="24">
        <f t="shared" si="0"/>
        <v>14544</v>
      </c>
      <c r="H26" s="24">
        <f t="shared" si="1"/>
        <v>101</v>
      </c>
      <c r="I26" s="24">
        <v>38.33</v>
      </c>
      <c r="J26" s="24">
        <v>0</v>
      </c>
      <c r="K26" s="24">
        <v>0</v>
      </c>
      <c r="L26" s="24">
        <f t="shared" ref="L26" si="8">+F26+H26+I26+J26+K26</f>
        <v>1351.33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6" customFormat="1" ht="24.75" customHeight="1" x14ac:dyDescent="0.2">
      <c r="A27" s="19">
        <v>26</v>
      </c>
      <c r="B27" s="20" t="s">
        <v>69</v>
      </c>
      <c r="C27" s="21" t="s">
        <v>114</v>
      </c>
      <c r="D27" s="22" t="s">
        <v>78</v>
      </c>
      <c r="E27" s="23">
        <v>11</v>
      </c>
      <c r="F27" s="27">
        <v>1212</v>
      </c>
      <c r="G27" s="24">
        <f t="shared" si="0"/>
        <v>14544</v>
      </c>
      <c r="H27" s="24">
        <f t="shared" si="1"/>
        <v>101</v>
      </c>
      <c r="I27" s="24">
        <v>38.33</v>
      </c>
      <c r="J27" s="24">
        <v>0</v>
      </c>
      <c r="K27" s="24">
        <v>0</v>
      </c>
      <c r="L27" s="24">
        <f t="shared" si="2"/>
        <v>1351.33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6" customFormat="1" ht="24.75" customHeight="1" x14ac:dyDescent="0.2">
      <c r="A28" s="19">
        <v>27</v>
      </c>
      <c r="B28" s="20" t="s">
        <v>113</v>
      </c>
      <c r="C28" s="21" t="s">
        <v>114</v>
      </c>
      <c r="D28" s="22" t="s">
        <v>112</v>
      </c>
      <c r="E28" s="23">
        <v>9</v>
      </c>
      <c r="F28" s="24">
        <v>986</v>
      </c>
      <c r="G28" s="24">
        <f t="shared" si="0"/>
        <v>11832</v>
      </c>
      <c r="H28" s="24">
        <f t="shared" si="1"/>
        <v>82.166666666666671</v>
      </c>
      <c r="I28" s="24">
        <v>38.33</v>
      </c>
      <c r="J28" s="24">
        <v>0</v>
      </c>
      <c r="K28" s="24">
        <v>0</v>
      </c>
      <c r="L28" s="24">
        <f t="shared" si="2"/>
        <v>1106.4966666666667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6" customFormat="1" ht="24.75" customHeight="1" x14ac:dyDescent="0.2">
      <c r="A29" s="19">
        <v>28</v>
      </c>
      <c r="B29" s="20" t="s">
        <v>80</v>
      </c>
      <c r="C29" s="21" t="s">
        <v>114</v>
      </c>
      <c r="D29" s="22" t="s">
        <v>81</v>
      </c>
      <c r="E29" s="23">
        <v>13</v>
      </c>
      <c r="F29" s="28">
        <v>1676</v>
      </c>
      <c r="G29" s="24">
        <f t="shared" si="0"/>
        <v>20112</v>
      </c>
      <c r="H29" s="24">
        <f t="shared" si="1"/>
        <v>139.66666666666666</v>
      </c>
      <c r="I29" s="24">
        <v>38.33</v>
      </c>
      <c r="J29" s="24">
        <v>0</v>
      </c>
      <c r="K29" s="24">
        <v>0</v>
      </c>
      <c r="L29" s="24">
        <f t="shared" si="2"/>
        <v>1853.9966666666667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6" customFormat="1" ht="24.75" customHeight="1" x14ac:dyDescent="0.2">
      <c r="A30" s="19">
        <v>29</v>
      </c>
      <c r="B30" s="20" t="s">
        <v>69</v>
      </c>
      <c r="C30" s="21" t="s">
        <v>114</v>
      </c>
      <c r="D30" s="22" t="s">
        <v>82</v>
      </c>
      <c r="E30" s="23">
        <v>11</v>
      </c>
      <c r="F30" s="27">
        <v>1212</v>
      </c>
      <c r="G30" s="24">
        <f t="shared" si="0"/>
        <v>14544</v>
      </c>
      <c r="H30" s="24">
        <f t="shared" si="1"/>
        <v>101</v>
      </c>
      <c r="I30" s="24">
        <v>38.33</v>
      </c>
      <c r="J30" s="24">
        <v>0</v>
      </c>
      <c r="K30" s="24">
        <v>0</v>
      </c>
      <c r="L30" s="24">
        <f>+F30+H30+I30+J30+K30</f>
        <v>1351.33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6" customFormat="1" ht="24.75" customHeight="1" x14ac:dyDescent="0.2">
      <c r="A31" s="19">
        <v>30</v>
      </c>
      <c r="B31" s="20" t="s">
        <v>39</v>
      </c>
      <c r="C31" s="21" t="s">
        <v>114</v>
      </c>
      <c r="D31" s="22" t="s">
        <v>83</v>
      </c>
      <c r="E31" s="23">
        <v>11</v>
      </c>
      <c r="F31" s="24">
        <v>1212</v>
      </c>
      <c r="G31" s="24">
        <f t="shared" si="0"/>
        <v>14544</v>
      </c>
      <c r="H31" s="24">
        <f t="shared" si="1"/>
        <v>101</v>
      </c>
      <c r="I31" s="24">
        <v>38.33</v>
      </c>
      <c r="J31" s="24">
        <v>0</v>
      </c>
      <c r="K31" s="24">
        <v>0</v>
      </c>
      <c r="L31" s="24">
        <f t="shared" si="2"/>
        <v>1351.33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6" customFormat="1" ht="24.75" customHeight="1" x14ac:dyDescent="0.2">
      <c r="A32" s="19">
        <v>31</v>
      </c>
      <c r="B32" s="20" t="s">
        <v>84</v>
      </c>
      <c r="C32" s="21" t="s">
        <v>114</v>
      </c>
      <c r="D32" s="22" t="s">
        <v>85</v>
      </c>
      <c r="E32" s="23">
        <v>13</v>
      </c>
      <c r="F32" s="28">
        <v>1676</v>
      </c>
      <c r="G32" s="24">
        <f t="shared" si="0"/>
        <v>20112</v>
      </c>
      <c r="H32" s="24">
        <f t="shared" si="1"/>
        <v>139.66666666666666</v>
      </c>
      <c r="I32" s="24">
        <v>38.33</v>
      </c>
      <c r="J32" s="24">
        <v>0</v>
      </c>
      <c r="K32" s="24">
        <v>0</v>
      </c>
      <c r="L32" s="24">
        <f t="shared" si="2"/>
        <v>1853.9966666666667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6" customFormat="1" ht="24.75" customHeight="1" x14ac:dyDescent="0.2">
      <c r="A33" s="19">
        <v>32</v>
      </c>
      <c r="B33" s="20" t="s">
        <v>127</v>
      </c>
      <c r="C33" s="21" t="s">
        <v>114</v>
      </c>
      <c r="D33" s="22" t="s">
        <v>97</v>
      </c>
      <c r="E33" s="23">
        <v>13</v>
      </c>
      <c r="F33" s="30">
        <v>1676</v>
      </c>
      <c r="G33" s="24">
        <f t="shared" si="0"/>
        <v>20112</v>
      </c>
      <c r="H33" s="24">
        <f t="shared" si="1"/>
        <v>139.66666666666666</v>
      </c>
      <c r="I33" s="24">
        <v>38.33</v>
      </c>
      <c r="J33" s="24">
        <v>0</v>
      </c>
      <c r="K33" s="24">
        <v>0</v>
      </c>
      <c r="L33" s="24">
        <f>+F33+H33+I33+J33+K33</f>
        <v>1853.9966666666667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6" customFormat="1" ht="24.75" customHeight="1" x14ac:dyDescent="0.2">
      <c r="A34" s="19">
        <v>33</v>
      </c>
      <c r="B34" s="20" t="s">
        <v>86</v>
      </c>
      <c r="C34" s="21" t="s">
        <v>114</v>
      </c>
      <c r="D34" s="22" t="s">
        <v>87</v>
      </c>
      <c r="E34" s="23" t="s">
        <v>63</v>
      </c>
      <c r="F34" s="31">
        <v>1900</v>
      </c>
      <c r="G34" s="24">
        <f t="shared" si="0"/>
        <v>22800</v>
      </c>
      <c r="H34" s="24">
        <f t="shared" si="1"/>
        <v>158.33333333333334</v>
      </c>
      <c r="I34" s="24">
        <v>38.33</v>
      </c>
      <c r="J34" s="24">
        <v>0</v>
      </c>
      <c r="K34" s="24">
        <v>0</v>
      </c>
      <c r="L34" s="24">
        <f>+F34+H34+I34+J34+K34</f>
        <v>2096.6633333333334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6" customFormat="1" ht="24.75" customHeight="1" x14ac:dyDescent="0.2">
      <c r="A35" s="19">
        <v>34</v>
      </c>
      <c r="B35" s="20" t="s">
        <v>88</v>
      </c>
      <c r="C35" s="21" t="s">
        <v>114</v>
      </c>
      <c r="D35" s="22" t="s">
        <v>47</v>
      </c>
      <c r="E35" s="23">
        <v>8</v>
      </c>
      <c r="F35" s="24">
        <v>901</v>
      </c>
      <c r="G35" s="24">
        <f t="shared" si="0"/>
        <v>10812</v>
      </c>
      <c r="H35" s="24">
        <f t="shared" si="1"/>
        <v>75.083333333333329</v>
      </c>
      <c r="I35" s="24">
        <v>38.33</v>
      </c>
      <c r="J35" s="24">
        <v>0</v>
      </c>
      <c r="K35" s="24">
        <v>0</v>
      </c>
      <c r="L35" s="24">
        <f t="shared" si="2"/>
        <v>1014.4133333333334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6" customFormat="1" ht="24.75" customHeight="1" x14ac:dyDescent="0.2">
      <c r="A36" s="19">
        <v>35</v>
      </c>
      <c r="B36" s="20" t="s">
        <v>39</v>
      </c>
      <c r="C36" s="21" t="s">
        <v>114</v>
      </c>
      <c r="D36" s="22" t="s">
        <v>89</v>
      </c>
      <c r="E36" s="23">
        <v>11</v>
      </c>
      <c r="F36" s="30">
        <v>1212</v>
      </c>
      <c r="G36" s="24">
        <f t="shared" si="0"/>
        <v>14544</v>
      </c>
      <c r="H36" s="24">
        <f t="shared" si="1"/>
        <v>101</v>
      </c>
      <c r="I36" s="24">
        <v>38.33</v>
      </c>
      <c r="J36" s="24">
        <v>0</v>
      </c>
      <c r="K36" s="24">
        <v>0</v>
      </c>
      <c r="L36" s="24">
        <f>+F36+H36+I36+J36+K36</f>
        <v>1351.33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6" customFormat="1" ht="24.75" customHeight="1" x14ac:dyDescent="0.2">
      <c r="A37" s="19">
        <v>36</v>
      </c>
      <c r="B37" s="20" t="s">
        <v>90</v>
      </c>
      <c r="C37" s="21" t="s">
        <v>115</v>
      </c>
      <c r="D37" s="22" t="s">
        <v>91</v>
      </c>
      <c r="E37" s="23">
        <v>1</v>
      </c>
      <c r="F37" s="27">
        <v>527</v>
      </c>
      <c r="G37" s="24">
        <f t="shared" si="0"/>
        <v>6324</v>
      </c>
      <c r="H37" s="24">
        <f t="shared" si="1"/>
        <v>43.916666666666664</v>
      </c>
      <c r="I37" s="24">
        <v>38.33</v>
      </c>
      <c r="J37" s="24">
        <v>0</v>
      </c>
      <c r="K37" s="24">
        <v>0</v>
      </c>
      <c r="L37" s="24">
        <f t="shared" si="2"/>
        <v>609.24666666666667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6" customFormat="1" ht="24.75" customHeight="1" x14ac:dyDescent="0.2">
      <c r="A38" s="19">
        <v>37</v>
      </c>
      <c r="B38" s="20" t="s">
        <v>92</v>
      </c>
      <c r="C38" s="21" t="s">
        <v>114</v>
      </c>
      <c r="D38" s="22" t="s">
        <v>81</v>
      </c>
      <c r="E38" s="23">
        <v>13</v>
      </c>
      <c r="F38" s="28">
        <v>1676</v>
      </c>
      <c r="G38" s="24">
        <f t="shared" si="0"/>
        <v>20112</v>
      </c>
      <c r="H38" s="24">
        <f t="shared" si="1"/>
        <v>139.66666666666666</v>
      </c>
      <c r="I38" s="24">
        <v>38.33</v>
      </c>
      <c r="J38" s="24">
        <v>0</v>
      </c>
      <c r="K38" s="24">
        <v>0</v>
      </c>
      <c r="L38" s="24">
        <f>+F38+H38+I38+J38+K38</f>
        <v>1853.9966666666667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6" customFormat="1" ht="24.75" customHeight="1" x14ac:dyDescent="0.2">
      <c r="A39" s="19">
        <v>38</v>
      </c>
      <c r="B39" s="20" t="s">
        <v>95</v>
      </c>
      <c r="C39" s="21" t="s">
        <v>114</v>
      </c>
      <c r="D39" s="22" t="s">
        <v>96</v>
      </c>
      <c r="E39" s="23">
        <v>8</v>
      </c>
      <c r="F39" s="24">
        <v>901</v>
      </c>
      <c r="G39" s="24">
        <f t="shared" si="0"/>
        <v>10812</v>
      </c>
      <c r="H39" s="24">
        <f t="shared" si="1"/>
        <v>75.083333333333329</v>
      </c>
      <c r="I39" s="24">
        <v>38.33</v>
      </c>
      <c r="J39" s="24">
        <v>0</v>
      </c>
      <c r="K39" s="24">
        <v>0</v>
      </c>
      <c r="L39" s="24">
        <f>+F39+H39+I39+J39+K39</f>
        <v>1014.4133333333334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6" customFormat="1" ht="24.75" customHeight="1" x14ac:dyDescent="0.2">
      <c r="A40" s="19">
        <v>39</v>
      </c>
      <c r="B40" s="20" t="s">
        <v>98</v>
      </c>
      <c r="C40" s="21" t="s">
        <v>114</v>
      </c>
      <c r="D40" s="22" t="s">
        <v>99</v>
      </c>
      <c r="E40" s="23">
        <v>9</v>
      </c>
      <c r="F40" s="24">
        <v>986</v>
      </c>
      <c r="G40" s="24">
        <f t="shared" si="0"/>
        <v>11832</v>
      </c>
      <c r="H40" s="24">
        <f t="shared" si="1"/>
        <v>82.166666666666671</v>
      </c>
      <c r="I40" s="24">
        <v>38.33</v>
      </c>
      <c r="J40" s="24">
        <v>0</v>
      </c>
      <c r="K40" s="24">
        <v>0</v>
      </c>
      <c r="L40" s="24">
        <f t="shared" si="2"/>
        <v>1106.4966666666667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6" customFormat="1" ht="24.75" customHeight="1" x14ac:dyDescent="0.2">
      <c r="A41" s="19">
        <v>40</v>
      </c>
      <c r="B41" s="20" t="s">
        <v>100</v>
      </c>
      <c r="C41" s="21" t="s">
        <v>114</v>
      </c>
      <c r="D41" s="22" t="s">
        <v>101</v>
      </c>
      <c r="E41" s="23">
        <v>11</v>
      </c>
      <c r="F41" s="24">
        <v>1212</v>
      </c>
      <c r="G41" s="24">
        <f t="shared" si="0"/>
        <v>14544</v>
      </c>
      <c r="H41" s="24">
        <f t="shared" si="1"/>
        <v>101</v>
      </c>
      <c r="I41" s="24">
        <v>38.33</v>
      </c>
      <c r="J41" s="24">
        <v>0</v>
      </c>
      <c r="K41" s="24">
        <v>0</v>
      </c>
      <c r="L41" s="24">
        <f>+F41+H41+I41+J41+K41</f>
        <v>1351.33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6" customFormat="1" ht="24.75" customHeight="1" x14ac:dyDescent="0.2">
      <c r="A42" s="19">
        <v>41</v>
      </c>
      <c r="B42" s="20" t="s">
        <v>79</v>
      </c>
      <c r="C42" s="21" t="s">
        <v>114</v>
      </c>
      <c r="D42" s="22" t="s">
        <v>47</v>
      </c>
      <c r="E42" s="23">
        <v>7</v>
      </c>
      <c r="F42" s="27">
        <v>817</v>
      </c>
      <c r="G42" s="24">
        <f t="shared" si="0"/>
        <v>9804</v>
      </c>
      <c r="H42" s="24">
        <f t="shared" si="1"/>
        <v>68.083333333333329</v>
      </c>
      <c r="I42" s="24">
        <v>38.33</v>
      </c>
      <c r="J42" s="24">
        <v>0</v>
      </c>
      <c r="K42" s="24">
        <v>0</v>
      </c>
      <c r="L42" s="24">
        <f>+F42+H42+I42+J42+K42</f>
        <v>923.41333333333341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6" customFormat="1" ht="24.75" customHeight="1" x14ac:dyDescent="0.2">
      <c r="A43" s="19">
        <v>42</v>
      </c>
      <c r="B43" s="20" t="s">
        <v>102</v>
      </c>
      <c r="C43" s="21" t="s">
        <v>114</v>
      </c>
      <c r="D43" s="22" t="s">
        <v>103</v>
      </c>
      <c r="E43" s="23">
        <v>7</v>
      </c>
      <c r="F43" s="27">
        <v>817</v>
      </c>
      <c r="G43" s="24">
        <f t="shared" si="0"/>
        <v>9804</v>
      </c>
      <c r="H43" s="24">
        <f t="shared" si="1"/>
        <v>68.083333333333329</v>
      </c>
      <c r="I43" s="24">
        <v>38.33</v>
      </c>
      <c r="J43" s="24">
        <v>0</v>
      </c>
      <c r="K43" s="24">
        <v>0</v>
      </c>
      <c r="L43" s="24">
        <f t="shared" si="2"/>
        <v>923.41333333333341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6" customFormat="1" ht="24.75" customHeight="1" x14ac:dyDescent="0.2">
      <c r="A44" s="19">
        <v>43</v>
      </c>
      <c r="B44" s="20" t="s">
        <v>104</v>
      </c>
      <c r="C44" s="21" t="s">
        <v>114</v>
      </c>
      <c r="D44" s="22" t="s">
        <v>105</v>
      </c>
      <c r="E44" s="23">
        <v>7</v>
      </c>
      <c r="F44" s="29">
        <v>817</v>
      </c>
      <c r="G44" s="24">
        <f t="shared" si="0"/>
        <v>9804</v>
      </c>
      <c r="H44" s="24">
        <f t="shared" si="1"/>
        <v>68.083333333333329</v>
      </c>
      <c r="I44" s="24">
        <v>38.33</v>
      </c>
      <c r="J44" s="24">
        <v>0</v>
      </c>
      <c r="K44" s="24">
        <v>0</v>
      </c>
      <c r="L44" s="24">
        <f t="shared" si="2"/>
        <v>923.41333333333341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6" customFormat="1" ht="24.75" customHeight="1" x14ac:dyDescent="0.2">
      <c r="A45" s="19">
        <v>44</v>
      </c>
      <c r="B45" s="20" t="s">
        <v>128</v>
      </c>
      <c r="C45" s="21" t="s">
        <v>114</v>
      </c>
      <c r="D45" s="22" t="s">
        <v>120</v>
      </c>
      <c r="E45" s="23">
        <v>9</v>
      </c>
      <c r="F45" s="28">
        <v>986</v>
      </c>
      <c r="G45" s="24">
        <f t="shared" si="0"/>
        <v>11832</v>
      </c>
      <c r="H45" s="24">
        <f t="shared" si="1"/>
        <v>82.166666666666671</v>
      </c>
      <c r="I45" s="24">
        <v>38.33</v>
      </c>
      <c r="J45" s="24">
        <v>0</v>
      </c>
      <c r="K45" s="24">
        <v>0</v>
      </c>
      <c r="L45" s="24">
        <f t="shared" si="2"/>
        <v>1106.4966666666667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6" customFormat="1" ht="24.75" customHeight="1" x14ac:dyDescent="0.2">
      <c r="A46" s="19">
        <v>45</v>
      </c>
      <c r="B46" s="20" t="s">
        <v>48</v>
      </c>
      <c r="C46" s="21" t="s">
        <v>114</v>
      </c>
      <c r="D46" s="22" t="s">
        <v>49</v>
      </c>
      <c r="E46" s="23">
        <v>11</v>
      </c>
      <c r="F46" s="28">
        <v>1212</v>
      </c>
      <c r="G46" s="24">
        <f t="shared" si="0"/>
        <v>14544</v>
      </c>
      <c r="H46" s="24">
        <f t="shared" si="1"/>
        <v>101</v>
      </c>
      <c r="I46" s="24">
        <v>38.33</v>
      </c>
      <c r="J46" s="24">
        <v>0</v>
      </c>
      <c r="K46" s="24">
        <v>0</v>
      </c>
      <c r="L46" s="24">
        <f t="shared" ref="L46" si="9">+F46+H46+I46+J46+K46</f>
        <v>1351.33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6" customFormat="1" ht="24.75" customHeight="1" x14ac:dyDescent="0.2">
      <c r="A47" s="19">
        <v>46</v>
      </c>
      <c r="B47" s="20" t="s">
        <v>106</v>
      </c>
      <c r="C47" s="21" t="s">
        <v>114</v>
      </c>
      <c r="D47" s="22" t="s">
        <v>107</v>
      </c>
      <c r="E47" s="23">
        <v>11</v>
      </c>
      <c r="F47" s="27">
        <v>1212</v>
      </c>
      <c r="G47" s="24">
        <f t="shared" si="0"/>
        <v>14544</v>
      </c>
      <c r="H47" s="24">
        <f t="shared" si="1"/>
        <v>101</v>
      </c>
      <c r="I47" s="24">
        <v>38.33</v>
      </c>
      <c r="J47" s="24">
        <v>0</v>
      </c>
      <c r="K47" s="24">
        <v>0</v>
      </c>
      <c r="L47" s="24">
        <f t="shared" si="2"/>
        <v>1351.33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6" customFormat="1" ht="24.75" customHeight="1" x14ac:dyDescent="0.2">
      <c r="A48" s="19">
        <v>47</v>
      </c>
      <c r="B48" s="20" t="s">
        <v>108</v>
      </c>
      <c r="C48" s="21" t="s">
        <v>114</v>
      </c>
      <c r="D48" s="22" t="s">
        <v>109</v>
      </c>
      <c r="E48" s="23" t="s">
        <v>63</v>
      </c>
      <c r="F48" s="30">
        <f>1900/30*8</f>
        <v>506.66666666666669</v>
      </c>
      <c r="G48" s="24">
        <f t="shared" si="0"/>
        <v>6080</v>
      </c>
      <c r="H48" s="24">
        <f t="shared" si="1"/>
        <v>42.222222222222221</v>
      </c>
      <c r="I48" s="24">
        <v>38.33</v>
      </c>
      <c r="J48" s="24">
        <v>0</v>
      </c>
      <c r="K48" s="24">
        <v>0</v>
      </c>
      <c r="L48" s="24">
        <f t="shared" si="2"/>
        <v>587.21888888888896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26" customFormat="1" ht="24.75" customHeight="1" x14ac:dyDescent="0.2">
      <c r="A49" s="19">
        <v>48</v>
      </c>
      <c r="B49" s="33" t="s">
        <v>79</v>
      </c>
      <c r="C49" s="34" t="s">
        <v>114</v>
      </c>
      <c r="D49" s="35" t="s">
        <v>110</v>
      </c>
      <c r="E49" s="36">
        <v>7</v>
      </c>
      <c r="F49" s="37">
        <v>817</v>
      </c>
      <c r="G49" s="24">
        <f t="shared" si="0"/>
        <v>9804</v>
      </c>
      <c r="H49" s="24">
        <f>+F49/12*1</f>
        <v>68.083333333333329</v>
      </c>
      <c r="I49" s="24">
        <v>38.33</v>
      </c>
      <c r="J49" s="38">
        <v>0</v>
      </c>
      <c r="K49" s="38">
        <v>0</v>
      </c>
      <c r="L49" s="38">
        <f t="shared" si="2"/>
        <v>923.41333333333341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24.75" customHeight="1" x14ac:dyDescent="0.25">
      <c r="A50" s="19">
        <v>49</v>
      </c>
      <c r="B50" s="33" t="s">
        <v>121</v>
      </c>
      <c r="C50" s="34" t="s">
        <v>123</v>
      </c>
      <c r="D50" s="39" t="s">
        <v>122</v>
      </c>
      <c r="E50" s="40" t="s">
        <v>124</v>
      </c>
      <c r="F50" s="27">
        <v>150</v>
      </c>
      <c r="G50" s="24">
        <f>+F50*3</f>
        <v>450</v>
      </c>
      <c r="H50" s="24">
        <v>0</v>
      </c>
      <c r="I50" s="24">
        <v>0</v>
      </c>
      <c r="J50" s="24">
        <v>0</v>
      </c>
      <c r="K50" s="24">
        <v>0</v>
      </c>
      <c r="L50" s="24">
        <f t="shared" ref="L50:L52" si="10">+F50+H50+I50+J50+K50</f>
        <v>150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24.75" customHeight="1" x14ac:dyDescent="0.25">
      <c r="A51" s="19">
        <v>50</v>
      </c>
      <c r="B51" s="33" t="s">
        <v>130</v>
      </c>
      <c r="C51" s="34" t="s">
        <v>114</v>
      </c>
      <c r="D51" s="39" t="s">
        <v>131</v>
      </c>
      <c r="E51" s="36">
        <v>11</v>
      </c>
      <c r="F51" s="27">
        <v>1212</v>
      </c>
      <c r="G51" s="24">
        <f>+F51*3</f>
        <v>3636</v>
      </c>
      <c r="H51" s="24">
        <f>+F51/12*1</f>
        <v>101</v>
      </c>
      <c r="I51" s="24">
        <v>38.33</v>
      </c>
      <c r="J51" s="24">
        <v>0</v>
      </c>
      <c r="K51" s="24">
        <v>0</v>
      </c>
      <c r="L51" s="24">
        <f t="shared" ref="L51" si="11">+F51+H51+I51+J51+K51</f>
        <v>1351.33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24.75" customHeight="1" x14ac:dyDescent="0.25">
      <c r="A52" s="19">
        <v>51</v>
      </c>
      <c r="B52" s="20" t="s">
        <v>129</v>
      </c>
      <c r="C52" s="21" t="s">
        <v>114</v>
      </c>
      <c r="D52" s="39" t="s">
        <v>87</v>
      </c>
      <c r="E52" s="23" t="s">
        <v>63</v>
      </c>
      <c r="F52" s="30">
        <v>1900</v>
      </c>
      <c r="G52" s="24">
        <f>F52*11</f>
        <v>20900</v>
      </c>
      <c r="H52" s="24">
        <f>+F52/12*1</f>
        <v>158.33333333333334</v>
      </c>
      <c r="I52" s="24">
        <v>38.33</v>
      </c>
      <c r="J52" s="24">
        <v>0</v>
      </c>
      <c r="K52" s="24">
        <v>0</v>
      </c>
      <c r="L52" s="24">
        <f t="shared" si="10"/>
        <v>2096.6633333333334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autoFilter ref="A1:L49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B12" sqref="B1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6" t="s">
        <v>12</v>
      </c>
      <c r="B1" s="13">
        <v>45351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 x14ac:dyDescent="0.25">
      <c r="A2" s="6" t="s">
        <v>13</v>
      </c>
      <c r="B2" s="2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 x14ac:dyDescent="0.25">
      <c r="A3" s="6" t="s">
        <v>15</v>
      </c>
      <c r="B3" s="2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 x14ac:dyDescent="0.25">
      <c r="A4" s="6" t="s">
        <v>16</v>
      </c>
      <c r="B4" s="2" t="s">
        <v>125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 x14ac:dyDescent="0.25">
      <c r="A5" s="6" t="s">
        <v>17</v>
      </c>
      <c r="B5" s="14" t="s">
        <v>126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 x14ac:dyDescent="0.25">
      <c r="A6" s="6" t="s">
        <v>18</v>
      </c>
      <c r="B6" s="2" t="s">
        <v>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 x14ac:dyDescent="0.25">
      <c r="A7" s="8" t="s">
        <v>19</v>
      </c>
      <c r="B7" s="1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hyperlinks>
    <hyperlink ref="B5" r:id="rId1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H12" sqref="H1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20</v>
      </c>
      <c r="B1" s="9" t="s">
        <v>111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21</v>
      </c>
      <c r="B2" s="9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23</v>
      </c>
      <c r="B3" s="10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Andrea Mera</cp:lastModifiedBy>
  <dcterms:created xsi:type="dcterms:W3CDTF">2011-04-19T14:26:13Z</dcterms:created>
  <dcterms:modified xsi:type="dcterms:W3CDTF">2024-03-05T18:14:01Z</dcterms:modified>
</cp:coreProperties>
</file>